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https://sescrn.sharepoint.com/sites/nuvem/PLANEJAMENTO/SESC ESTATISTICA/TRANSPARÊNCIA/2025/3º Trimestre 2025/RETIFICATIVO - ARQUIVOS/"/>
    </mc:Choice>
  </mc:AlternateContent>
  <xr:revisionPtr revIDLastSave="106" documentId="11_A5B81BA74773EA97D1771FD36F562291C6C59379" xr6:coauthVersionLast="47" xr6:coauthVersionMax="47" xr10:uidLastSave="{3B845BB5-A2A8-4624-A1A9-6132CA7AE7D6}"/>
  <bookViews>
    <workbookView xWindow="-80" yWindow="-80" windowWidth="19360" windowHeight="1024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D36" i="1"/>
  <c r="D41" i="1"/>
  <c r="D21" i="1"/>
  <c r="D15" i="1"/>
  <c r="D31" i="1" l="1"/>
  <c r="D44" i="1" l="1"/>
  <c r="E29" i="1" l="1"/>
  <c r="E30" i="1"/>
  <c r="E16" i="1"/>
  <c r="E10" i="1"/>
  <c r="E11" i="1"/>
  <c r="E44" i="1"/>
  <c r="E41" i="1"/>
  <c r="E9" i="1"/>
  <c r="E12" i="1"/>
  <c r="E13" i="1"/>
  <c r="E14" i="1"/>
  <c r="E15" i="1"/>
  <c r="E17" i="1"/>
  <c r="E18" i="1"/>
  <c r="E19" i="1"/>
  <c r="E20" i="1"/>
  <c r="E21" i="1"/>
  <c r="E22" i="1"/>
  <c r="E23" i="1"/>
  <c r="E24" i="1"/>
  <c r="E25" i="1"/>
  <c r="E26" i="1"/>
  <c r="E27" i="1"/>
  <c r="E28" i="1"/>
  <c r="E31" i="1"/>
  <c r="E32" i="1"/>
  <c r="E33" i="1"/>
  <c r="E34" i="1"/>
  <c r="E35" i="1"/>
  <c r="E36" i="1"/>
  <c r="E37" i="1"/>
  <c r="E38" i="1"/>
  <c r="E39" i="1"/>
  <c r="E40" i="1"/>
  <c r="E42" i="1"/>
  <c r="E43" i="1"/>
</calcChain>
</file>

<file path=xl/sharedStrings.xml><?xml version="1.0" encoding="utf-8"?>
<sst xmlns="http://schemas.openxmlformats.org/spreadsheetml/2006/main" count="73" uniqueCount="73">
  <si>
    <t>EDUCAÇÃO</t>
  </si>
  <si>
    <t>Educação Infantil</t>
  </si>
  <si>
    <t>Educação de Jovens e Adultos</t>
  </si>
  <si>
    <t>SAÚDE</t>
  </si>
  <si>
    <t>Saúde Bucal</t>
  </si>
  <si>
    <t>Educação em Saúde</t>
  </si>
  <si>
    <t>CULTURA</t>
  </si>
  <si>
    <t>Artes Cênicas</t>
  </si>
  <si>
    <t>Artes Visuais</t>
  </si>
  <si>
    <t>Música</t>
  </si>
  <si>
    <t>Literatura</t>
  </si>
  <si>
    <t>Audiovisual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</si>
  <si>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</si>
  <si>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</si>
  <si>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</si>
  <si>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</si>
  <si>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</si>
  <si>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</si>
  <si>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</si>
  <si>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</si>
  <si>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</si>
  <si>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Relacionamento com Clientes</t>
  </si>
  <si>
    <t>TOTAL GERAL</t>
  </si>
  <si>
    <t>Código</t>
  </si>
  <si>
    <t>Especificação</t>
  </si>
  <si>
    <t xml:space="preserve">Prevista em R$ </t>
  </si>
  <si>
    <t>Peso</t>
  </si>
  <si>
    <t>ORÇAMENTO PROGRAMA</t>
  </si>
  <si>
    <t>DESPESA POR FINALIDADE/PROGRAMA DE TRABALHO</t>
  </si>
  <si>
    <t>Ensino Fundamental</t>
  </si>
  <si>
    <t>SERVIÇO SOCIAL DO COMÉRCIO - SESC RN</t>
  </si>
  <si>
    <t>2025 - RETIFICATIVO</t>
  </si>
  <si>
    <t xml:space="preserve">Educação Ampliada </t>
  </si>
  <si>
    <t>Apoio à Prog. Finalística - Educação</t>
  </si>
  <si>
    <t>010101</t>
  </si>
  <si>
    <t>010102</t>
  </si>
  <si>
    <t>010104</t>
  </si>
  <si>
    <t>010105</t>
  </si>
  <si>
    <t>010106</t>
  </si>
  <si>
    <t>010207</t>
  </si>
  <si>
    <t>Alimentação e Nutrição</t>
  </si>
  <si>
    <t>010208</t>
  </si>
  <si>
    <t>Atenção Ampliada em Saúde</t>
  </si>
  <si>
    <t>010209</t>
  </si>
  <si>
    <t>010210</t>
  </si>
  <si>
    <t>Apoio à Prog. Finalística - Saúde</t>
  </si>
  <si>
    <t>010211</t>
  </si>
  <si>
    <t>010312</t>
  </si>
  <si>
    <t>010313</t>
  </si>
  <si>
    <t>010314</t>
  </si>
  <si>
    <t>010315</t>
  </si>
  <si>
    <t>010316</t>
  </si>
  <si>
    <t>010317</t>
  </si>
  <si>
    <t>Memória Social e Patrimônio Cultural</t>
  </si>
  <si>
    <t>010318</t>
  </si>
  <si>
    <t>Arte Educação</t>
  </si>
  <si>
    <t>010319</t>
  </si>
  <si>
    <t>Apoio à Prog. Finalística - Cultura</t>
  </si>
  <si>
    <t>010320</t>
  </si>
  <si>
    <t>010421</t>
  </si>
  <si>
    <t>010422</t>
  </si>
  <si>
    <t>010423</t>
  </si>
  <si>
    <t>010124</t>
  </si>
  <si>
    <t>Apoio à Progr. Finalística - Lazer</t>
  </si>
  <si>
    <t>010525</t>
  </si>
  <si>
    <t>010527</t>
  </si>
  <si>
    <t>010528</t>
  </si>
  <si>
    <t>010529</t>
  </si>
  <si>
    <t>Apoio à Prog. Finalística - Assistência</t>
  </si>
  <si>
    <t>ATIV. TRANSVERSAIS AOS PROGR. SOCIAIS</t>
  </si>
  <si>
    <t>010630</t>
  </si>
  <si>
    <t>010631</t>
  </si>
  <si>
    <t>Apoio à Programas Sociais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</si>
</sst>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;[Red]\-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0" fontId="2" fillId="3" borderId="6" xfId="3" applyNumberFormat="1" applyFont="1" applyFill="1" applyBorder="1" applyAlignment="1">
      <alignment horizontal="center" vertical="center" wrapText="1"/>
    </xf>
    <xf numFmtId="10" fontId="6" fillId="2" borderId="7" xfId="3" applyNumberFormat="1" applyFont="1" applyFill="1" applyBorder="1" applyAlignment="1">
      <alignment horizontal="center" vertical="center"/>
    </xf>
    <xf numFmtId="10" fontId="5" fillId="0" borderId="7" xfId="3" applyNumberFormat="1" applyFont="1" applyBorder="1" applyAlignment="1">
      <alignment horizontal="center" vertical="center" wrapText="1"/>
    </xf>
    <xf numFmtId="10" fontId="5" fillId="0" borderId="7" xfId="3" applyNumberFormat="1" applyFont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164" fontId="5" fillId="0" borderId="2" xfId="0" applyNumberFormat="1" applyFont="1" applyBorder="1" applyAlignment="1">
      <alignment horizontal="right" vertical="center" wrapText="1"/>
    </xf>
    <xf numFmtId="164" fontId="5" fillId="0" borderId="2" xfId="0" applyNumberFormat="1" applyFont="1" applyBorder="1" applyAlignment="1">
      <alignment horizontal="right" vertical="center"/>
    </xf>
    <xf numFmtId="4" fontId="6" fillId="2" borderId="8" xfId="0" applyNumberFormat="1" applyFont="1" applyFill="1" applyBorder="1" applyAlignment="1">
      <alignment horizontal="right" vertical="center"/>
    </xf>
    <xf numFmtId="10" fontId="6" fillId="2" borderId="9" xfId="3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  <xf numFmtId="49" fontId="3" fillId="0" borderId="2" xfId="0" applyNumberFormat="1" applyFont="1" applyBorder="1" applyAlignment="1">
      <alignment horizontal="center" vertical="center"/>
    </xf>
  </cellXfs>
  <cellStyles count="4">
    <cellStyle name="Moeda 2" xfId="2" xr:uid="{00000000-0005-0000-0000-000000000000}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66675</xdr:rowOff>
    </xdr:from>
    <xdr:to>
      <xdr:col>2</xdr:col>
      <xdr:colOff>600076</xdr:colOff>
      <xdr:row>4</xdr:row>
      <xdr:rowOff>104775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1" y="66675"/>
          <a:ext cx="1581150" cy="8001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/>
  <dimension ref="B1:E45"/>
  <sheetViews>
    <sheetView showGridLines="0" tabSelected="1" topLeftCell="A13" zoomScale="150" zoomScaleNormal="150" workbookViewId="0">
      <selection activeCell="D20" sqref="D20"/>
    </sheetView>
  </sheetViews>
  <sheetFormatPr defaultRowHeight="14.5" x14ac:dyDescent="0.35"/>
  <cols>
    <col min="2" max="2" width="7.81640625" style="1" customWidth="1"/>
    <col min="3" max="3" width="59.54296875" bestFit="1" customWidth="1"/>
    <col min="4" max="4" width="18.26953125" bestFit="1" customWidth="1"/>
    <col min="5" max="5" width="9.1796875" style="6"/>
    <col min="7" max="7" width="13.81640625" bestFit="1" customWidth="1"/>
  </cols>
  <sheetData>
    <row r="1" spans="2:5" x14ac:dyDescent="0.35">
      <c r="B1" s="21" t="s">
        <v>27</v>
      </c>
      <c r="C1" s="21"/>
      <c r="D1" s="21"/>
      <c r="E1" s="21"/>
    </row>
    <row r="2" spans="2:5" x14ac:dyDescent="0.35">
      <c r="B2" s="22" t="s">
        <v>31</v>
      </c>
      <c r="C2" s="22"/>
      <c r="D2" s="22"/>
      <c r="E2" s="22"/>
    </row>
    <row r="3" spans="2:5" x14ac:dyDescent="0.35">
      <c r="D3" s="1"/>
    </row>
    <row r="4" spans="2:5" x14ac:dyDescent="0.35">
      <c r="B4" s="23" t="s">
        <v>30</v>
      </c>
      <c r="C4" s="23"/>
      <c r="D4" s="23"/>
      <c r="E4" s="23"/>
    </row>
    <row r="5" spans="2:5" x14ac:dyDescent="0.35">
      <c r="B5"/>
      <c r="D5" s="1"/>
    </row>
    <row r="6" spans="2:5" ht="23.25" customHeight="1" x14ac:dyDescent="0.35">
      <c r="B6" s="21" t="s">
        <v>28</v>
      </c>
      <c r="C6" s="21"/>
      <c r="D6" s="21"/>
      <c r="E6" s="21"/>
    </row>
    <row r="7" spans="2:5" ht="15" thickBot="1" x14ac:dyDescent="0.4"/>
    <row r="8" spans="2:5" s="2" customFormat="1" ht="20.149999999999999" customHeight="1" x14ac:dyDescent="0.3">
      <c r="B8" s="3" t="s">
        <v>23</v>
      </c>
      <c r="C8" s="7" t="s">
        <v>24</v>
      </c>
      <c r="D8" s="5" t="s">
        <v>25</v>
      </c>
      <c r="E8" s="10" t="s">
        <v>26</v>
      </c>
    </row>
    <row r="9" spans="2:5" ht="20.149999999999999" customHeight="1" x14ac:dyDescent="0.35">
      <c r="B9" s="4">
        <v>1</v>
      </c>
      <c r="C9" s="8" t="s">
        <v>0</v>
      </c>
      <c r="D9" s="14">
        <f>SUM(D10:D14)</f>
        <v>18716763</v>
      </c>
      <c r="E9" s="11">
        <f>D9/$D$44</f>
        <v>0.14449083446987721</v>
      </c>
    </row>
    <row r="10" spans="2:5" ht="20.149999999999999" customHeight="1" x14ac:dyDescent="0.35">
      <c r="B10" s="24" t="s">
        <v>34</v>
      </c>
      <c r="C10" s="9" t="s">
        <v>1</v>
      </c>
      <c r="D10" s="15">
        <v>4021141</v>
      </c>
      <c r="E10" s="12">
        <f>D10/$D$44</f>
        <v>3.1042655111411972E-2</v>
      </c>
    </row>
    <row r="11" spans="2:5" ht="20.149999999999999" customHeight="1" x14ac:dyDescent="0.35">
      <c r="B11" s="24" t="s">
        <v>35</v>
      </c>
      <c r="C11" s="9" t="s">
        <v>29</v>
      </c>
      <c r="D11" s="15">
        <v>12701965</v>
      </c>
      <c r="E11" s="12">
        <f>D11/$D$44</f>
        <v>9.8057421695042765E-2</v>
      </c>
    </row>
    <row r="12" spans="2:5" ht="20.149999999999999" customHeight="1" x14ac:dyDescent="0.35">
      <c r="B12" s="24" t="s">
        <v>36</v>
      </c>
      <c r="C12" s="9" t="s">
        <v>2</v>
      </c>
      <c r="D12" s="15">
        <v>292553</v>
      </c>
      <c r="E12" s="12">
        <f>D12/$D$44</f>
        <v>2.258468897461916E-3</v>
      </c>
    </row>
    <row r="13" spans="2:5" ht="20.149999999999999" customHeight="1" x14ac:dyDescent="0.35">
      <c r="B13" s="24" t="s">
        <v>37</v>
      </c>
      <c r="C13" s="9" t="s">
        <v>32</v>
      </c>
      <c r="D13" s="15">
        <v>748838</v>
      </c>
      <c r="E13" s="12">
        <f>D13/$D$44</f>
        <v>5.7809263013456928E-3</v>
      </c>
    </row>
    <row r="14" spans="2:5" ht="20.149999999999999" customHeight="1" x14ac:dyDescent="0.35">
      <c r="B14" s="24" t="s">
        <v>38</v>
      </c>
      <c r="C14" s="9" t="s">
        <v>33</v>
      </c>
      <c r="D14" s="15">
        <v>952266</v>
      </c>
      <c r="E14" s="12">
        <f>D14/$D$44</f>
        <v>7.3513624646148528E-3</v>
      </c>
    </row>
    <row r="15" spans="2:5" ht="20.149999999999999" customHeight="1" x14ac:dyDescent="0.35">
      <c r="B15" s="4">
        <v>2</v>
      </c>
      <c r="C15" s="8" t="s">
        <v>3</v>
      </c>
      <c r="D15" s="14">
        <f>SUM(D16:D20)</f>
        <v>31446437</v>
      </c>
      <c r="E15" s="11">
        <f>D15/$D$44</f>
        <v>0.24276216583147534</v>
      </c>
    </row>
    <row r="16" spans="2:5" ht="20.149999999999999" customHeight="1" x14ac:dyDescent="0.35">
      <c r="B16" s="24" t="s">
        <v>39</v>
      </c>
      <c r="C16" s="9" t="s">
        <v>40</v>
      </c>
      <c r="D16" s="16">
        <v>21238353</v>
      </c>
      <c r="E16" s="13">
        <f>D16/$D$44</f>
        <v>0.16395716223664422</v>
      </c>
    </row>
    <row r="17" spans="2:5" ht="20.149999999999999" customHeight="1" x14ac:dyDescent="0.35">
      <c r="B17" s="24" t="s">
        <v>41</v>
      </c>
      <c r="C17" s="9" t="s">
        <v>4</v>
      </c>
      <c r="D17" s="16">
        <v>5067633</v>
      </c>
      <c r="E17" s="13">
        <f>D17/$D$44</f>
        <v>3.912142932819565E-2</v>
      </c>
    </row>
    <row r="18" spans="2:5" ht="20.149999999999999" customHeight="1" x14ac:dyDescent="0.35">
      <c r="B18" s="24" t="s">
        <v>43</v>
      </c>
      <c r="C18" s="9" t="s">
        <v>42</v>
      </c>
      <c r="D18" s="16">
        <v>2039079</v>
      </c>
      <c r="E18" s="13">
        <f>D18/$D$44</f>
        <v>1.5741409252230353E-2</v>
      </c>
    </row>
    <row r="19" spans="2:5" ht="20.149999999999999" customHeight="1" x14ac:dyDescent="0.35">
      <c r="B19" s="24" t="s">
        <v>44</v>
      </c>
      <c r="C19" s="9" t="s">
        <v>5</v>
      </c>
      <c r="D19" s="16">
        <v>316879</v>
      </c>
      <c r="E19" s="13">
        <f>D19/$D$44</f>
        <v>2.4462622696018654E-3</v>
      </c>
    </row>
    <row r="20" spans="2:5" ht="20.149999999999999" customHeight="1" x14ac:dyDescent="0.35">
      <c r="B20" s="24" t="s">
        <v>46</v>
      </c>
      <c r="C20" s="9" t="s">
        <v>45</v>
      </c>
      <c r="D20" s="16">
        <v>2784493</v>
      </c>
      <c r="E20" s="13">
        <f>D20/$D$44</f>
        <v>2.1495902744803244E-2</v>
      </c>
    </row>
    <row r="21" spans="2:5" ht="20.149999999999999" customHeight="1" x14ac:dyDescent="0.35">
      <c r="B21" s="4">
        <v>3</v>
      </c>
      <c r="C21" s="8" t="s">
        <v>6</v>
      </c>
      <c r="D21" s="14">
        <f>SUM(D22:D30)</f>
        <v>11297261</v>
      </c>
      <c r="E21" s="11">
        <f>D21/$D$44</f>
        <v>8.7213300137101671E-2</v>
      </c>
    </row>
    <row r="22" spans="2:5" ht="20.149999999999999" customHeight="1" x14ac:dyDescent="0.35">
      <c r="B22" s="24" t="s">
        <v>47</v>
      </c>
      <c r="C22" s="9" t="s">
        <v>7</v>
      </c>
      <c r="D22" s="15">
        <v>1095618</v>
      </c>
      <c r="E22" s="12">
        <f>D22/$D$44</f>
        <v>8.4580201758294379E-3</v>
      </c>
    </row>
    <row r="23" spans="2:5" ht="20.149999999999999" customHeight="1" x14ac:dyDescent="0.35">
      <c r="B23" s="24" t="s">
        <v>48</v>
      </c>
      <c r="C23" s="9" t="s">
        <v>8</v>
      </c>
      <c r="D23" s="15">
        <v>222000</v>
      </c>
      <c r="E23" s="12">
        <f>D23/$D$44</f>
        <v>1.7138094473020116E-3</v>
      </c>
    </row>
    <row r="24" spans="2:5" ht="20.149999999999999" customHeight="1" x14ac:dyDescent="0.35">
      <c r="B24" s="24" t="s">
        <v>49</v>
      </c>
      <c r="C24" s="9" t="s">
        <v>9</v>
      </c>
      <c r="D24" s="15">
        <v>6633833</v>
      </c>
      <c r="E24" s="12">
        <f>D24/$D$44</f>
        <v>5.1212277780287592E-2</v>
      </c>
    </row>
    <row r="25" spans="2:5" ht="20.149999999999999" customHeight="1" x14ac:dyDescent="0.35">
      <c r="B25" s="24" t="s">
        <v>50</v>
      </c>
      <c r="C25" s="9" t="s">
        <v>11</v>
      </c>
      <c r="D25" s="15">
        <v>53200</v>
      </c>
      <c r="E25" s="12">
        <f>D25/$D$44</f>
        <v>4.1069667836246402E-4</v>
      </c>
    </row>
    <row r="26" spans="2:5" ht="20.149999999999999" customHeight="1" x14ac:dyDescent="0.35">
      <c r="B26" s="24" t="s">
        <v>51</v>
      </c>
      <c r="C26" s="9" t="s">
        <v>10</v>
      </c>
      <c r="D26" s="15">
        <v>315511</v>
      </c>
      <c r="E26" s="12">
        <f>D26/$D$44</f>
        <v>2.435701497872545E-3</v>
      </c>
    </row>
    <row r="27" spans="2:5" ht="20.149999999999999" customHeight="1" x14ac:dyDescent="0.35">
      <c r="B27" s="24" t="s">
        <v>52</v>
      </c>
      <c r="C27" s="9" t="s">
        <v>12</v>
      </c>
      <c r="D27" s="15">
        <v>681356</v>
      </c>
      <c r="E27" s="12">
        <f>D27/$D$44</f>
        <v>5.2599745485401323E-3</v>
      </c>
    </row>
    <row r="28" spans="2:5" ht="20.149999999999999" customHeight="1" x14ac:dyDescent="0.35">
      <c r="B28" s="24" t="s">
        <v>54</v>
      </c>
      <c r="C28" s="9" t="s">
        <v>53</v>
      </c>
      <c r="D28" s="15">
        <v>50000</v>
      </c>
      <c r="E28" s="12">
        <f>D28/$D$44</f>
        <v>3.8599311876171433E-4</v>
      </c>
    </row>
    <row r="29" spans="2:5" ht="20.149999999999999" customHeight="1" x14ac:dyDescent="0.35">
      <c r="B29" s="24" t="s">
        <v>56</v>
      </c>
      <c r="C29" s="9" t="s">
        <v>55</v>
      </c>
      <c r="D29" s="15">
        <v>115850</v>
      </c>
      <c r="E29" s="12">
        <f>D29/$D$44</f>
        <v>8.9434605617089201E-4</v>
      </c>
    </row>
    <row r="30" spans="2:5" ht="20.149999999999999" customHeight="1" x14ac:dyDescent="0.35">
      <c r="B30" s="24" t="s">
        <v>58</v>
      </c>
      <c r="C30" s="9" t="s">
        <v>57</v>
      </c>
      <c r="D30" s="15">
        <v>2129893</v>
      </c>
      <c r="E30" s="12">
        <f>D30/$D$44</f>
        <v>1.6442480833974881E-2</v>
      </c>
    </row>
    <row r="31" spans="2:5" ht="20.149999999999999" customHeight="1" x14ac:dyDescent="0.35">
      <c r="B31" s="4">
        <v>4</v>
      </c>
      <c r="C31" s="8" t="s">
        <v>13</v>
      </c>
      <c r="D31" s="14">
        <f>SUM(D32:D35)</f>
        <v>7327828</v>
      </c>
      <c r="E31" s="11">
        <f>D31/$D$44</f>
        <v>5.6569823669388307E-2</v>
      </c>
    </row>
    <row r="32" spans="2:5" ht="20.149999999999999" customHeight="1" x14ac:dyDescent="0.35">
      <c r="B32" s="24" t="s">
        <v>59</v>
      </c>
      <c r="C32" s="9" t="s">
        <v>14</v>
      </c>
      <c r="D32" s="15">
        <v>5991774</v>
      </c>
      <c r="E32" s="12">
        <f>D32/$D$44</f>
        <v>4.625567066350704E-2</v>
      </c>
    </row>
    <row r="33" spans="2:5" ht="20.149999999999999" customHeight="1" x14ac:dyDescent="0.35">
      <c r="B33" s="24" t="s">
        <v>60</v>
      </c>
      <c r="C33" s="9" t="s">
        <v>15</v>
      </c>
      <c r="D33" s="15">
        <v>434899</v>
      </c>
      <c r="E33" s="12">
        <f>D33/$D$44</f>
        <v>3.3573604271270158E-3</v>
      </c>
    </row>
    <row r="34" spans="2:5" ht="20.149999999999999" customHeight="1" x14ac:dyDescent="0.35">
      <c r="B34" s="24" t="s">
        <v>61</v>
      </c>
      <c r="C34" s="9" t="s">
        <v>16</v>
      </c>
      <c r="D34" s="15">
        <v>569879</v>
      </c>
      <c r="E34" s="12">
        <f>D34/$D$44</f>
        <v>4.3993874505361399E-3</v>
      </c>
    </row>
    <row r="35" spans="2:5" ht="20.149999999999999" customHeight="1" x14ac:dyDescent="0.35">
      <c r="B35" s="24" t="s">
        <v>62</v>
      </c>
      <c r="C35" s="9" t="s">
        <v>63</v>
      </c>
      <c r="D35" s="15">
        <v>331276</v>
      </c>
      <c r="E35" s="12">
        <f>D35/$D$44</f>
        <v>2.5574051282181132E-3</v>
      </c>
    </row>
    <row r="36" spans="2:5" ht="20.149999999999999" customHeight="1" x14ac:dyDescent="0.35">
      <c r="B36" s="4">
        <v>5</v>
      </c>
      <c r="C36" s="8" t="s">
        <v>17</v>
      </c>
      <c r="D36" s="14">
        <f>SUM(D37:D40)</f>
        <v>3940328</v>
      </c>
      <c r="E36" s="11">
        <f>D36/$D$44</f>
        <v>3.0418789873282163E-2</v>
      </c>
    </row>
    <row r="37" spans="2:5" ht="20.149999999999999" customHeight="1" x14ac:dyDescent="0.35">
      <c r="B37" s="24" t="s">
        <v>64</v>
      </c>
      <c r="C37" s="9" t="s">
        <v>18</v>
      </c>
      <c r="D37" s="15">
        <v>196752</v>
      </c>
      <c r="E37" s="12">
        <f>D37/$D$44</f>
        <v>1.5188983620520963E-3</v>
      </c>
    </row>
    <row r="38" spans="2:5" ht="20.149999999999999" customHeight="1" x14ac:dyDescent="0.35">
      <c r="B38" s="24" t="s">
        <v>65</v>
      </c>
      <c r="C38" s="9" t="s">
        <v>19</v>
      </c>
      <c r="D38" s="15">
        <v>1397611</v>
      </c>
      <c r="E38" s="12">
        <f>D38/$D$44</f>
        <v>1.0789364574113567E-2</v>
      </c>
    </row>
    <row r="39" spans="2:5" ht="20.149999999999999" customHeight="1" x14ac:dyDescent="0.35">
      <c r="B39" s="24" t="s">
        <v>66</v>
      </c>
      <c r="C39" s="9" t="s">
        <v>20</v>
      </c>
      <c r="D39" s="15">
        <v>2245965</v>
      </c>
      <c r="E39" s="12">
        <f>D39/$D$44</f>
        <v>1.7338540699593074E-2</v>
      </c>
    </row>
    <row r="40" spans="2:5" ht="20.149999999999999" customHeight="1" x14ac:dyDescent="0.35">
      <c r="B40" s="24" t="s">
        <v>67</v>
      </c>
      <c r="C40" s="9" t="s">
        <v>68</v>
      </c>
      <c r="D40" s="15">
        <v>100000</v>
      </c>
      <c r="E40" s="12">
        <f>D40/$D$44</f>
        <v>7.7198623752342866E-4</v>
      </c>
    </row>
    <row r="41" spans="2:5" ht="20.149999999999999" customHeight="1" x14ac:dyDescent="0.35">
      <c r="B41" s="4">
        <v>6</v>
      </c>
      <c r="C41" s="8" t="s">
        <v>69</v>
      </c>
      <c r="D41" s="14">
        <f>SUM(D42:D43)</f>
        <v>56807371</v>
      </c>
      <c r="E41" s="11">
        <f>D41/$D$44</f>
        <v>0.43854508601887532</v>
      </c>
    </row>
    <row r="42" spans="2:5" ht="20.149999999999999" customHeight="1" x14ac:dyDescent="0.35">
      <c r="B42" s="24" t="s">
        <v>70</v>
      </c>
      <c r="C42" s="9" t="s">
        <v>72</v>
      </c>
      <c r="D42" s="15">
        <v>55454997</v>
      </c>
      <c r="E42" s="12">
        <f>D42/$D$44</f>
        <v>0.42810494485903022</v>
      </c>
    </row>
    <row r="43" spans="2:5" ht="20.149999999999999" customHeight="1" thickBot="1" x14ac:dyDescent="0.4">
      <c r="B43" s="24" t="s">
        <v>71</v>
      </c>
      <c r="C43" s="9" t="s">
        <v>21</v>
      </c>
      <c r="D43" s="15">
        <v>1352374</v>
      </c>
      <c r="E43" s="12">
        <f>D43/$D$44</f>
        <v>1.0440141159845092E-2</v>
      </c>
    </row>
    <row r="44" spans="2:5" ht="20.149999999999999" customHeight="1" thickBot="1" x14ac:dyDescent="0.4">
      <c r="B44" s="19" t="s">
        <v>22</v>
      </c>
      <c r="C44" s="20"/>
      <c r="D44" s="17">
        <f>D9+D15+D21+D31+D36+D41</f>
        <v>129535988</v>
      </c>
      <c r="E44" s="18">
        <f>D44/$D$44</f>
        <v>1</v>
      </c>
    </row>
    <row r="45" spans="2:5" x14ac:dyDescent="0.35">
      <c r="B45"/>
    </row>
  </sheetData>
  <mergeCells count="5">
    <mergeCell ref="B44:C44"/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46eb5d2-8da3-4851-9061-dadebc1be38f" xsi:nil="true"/>
    <lcf76f155ced4ddcb4097134ff3c332f xmlns="7053a255-9a84-4e83-ac54-d31af3d60d0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94FCDC8F68A54F94002561F324EDDD" ma:contentTypeVersion="11" ma:contentTypeDescription="Crie um novo documento." ma:contentTypeScope="" ma:versionID="c8d128b2d900a2724e3b53247b39d705">
  <xsd:schema xmlns:xsd="http://www.w3.org/2001/XMLSchema" xmlns:xs="http://www.w3.org/2001/XMLSchema" xmlns:p="http://schemas.microsoft.com/office/2006/metadata/properties" xmlns:ns2="7053a255-9a84-4e83-ac54-d31af3d60d00" xmlns:ns3="a46eb5d2-8da3-4851-9061-dadebc1be38f" targetNamespace="http://schemas.microsoft.com/office/2006/metadata/properties" ma:root="true" ma:fieldsID="8dc45270121a41961d3ea75de7558543" ns2:_="" ns3:_="">
    <xsd:import namespace="7053a255-9a84-4e83-ac54-d31af3d60d00"/>
    <xsd:import namespace="a46eb5d2-8da3-4851-9061-dadebc1be3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53a255-9a84-4e83-ac54-d31af3d60d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f0194177-90c9-48a0-9294-4a1ab689aa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BillingMetadata" ma:index="1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6eb5d2-8da3-4851-9061-dadebc1be38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be23b1-712f-4ed8-9256-bfdacc4cab39}" ma:internalName="TaxCatchAll" ma:showField="CatchAllData" ma:web="a46eb5d2-8da3-4851-9061-dadebc1be3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3BC8E68-364E-40B0-8CE5-C9BD33D34138}">
  <ds:schemaRefs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infopath/2007/PartnerControls"/>
    <ds:schemaRef ds:uri="518f0e3b-2d0d-4cc1-8f84-fd83e3e1d86f"/>
    <ds:schemaRef ds:uri="7bd33aee-67a4-431d-ace2-af54a0e24dbc"/>
    <ds:schemaRef ds:uri="a46eb5d2-8da3-4851-9061-dadebc1be38f"/>
    <ds:schemaRef ds:uri="7053a255-9a84-4e83-ac54-d31af3d60d00"/>
  </ds:schemaRefs>
</ds:datastoreItem>
</file>

<file path=customXml/itemProps2.xml><?xml version="1.0" encoding="utf-8"?>
<ds:datastoreItem xmlns:ds="http://schemas.openxmlformats.org/officeDocument/2006/customXml" ds:itemID="{5DAA391C-7783-46DF-A2FB-B6FF2A3BD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53a255-9a84-4e83-ac54-d31af3d60d00"/>
    <ds:schemaRef ds:uri="a46eb5d2-8da3-4851-9061-dadebc1be3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97F6AE5-C573-4449-A5A2-F68F535A36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Raquell Cele De Andrade Martins Barreto</cp:lastModifiedBy>
  <dcterms:created xsi:type="dcterms:W3CDTF">2021-02-05T17:20:42Z</dcterms:created>
  <dcterms:modified xsi:type="dcterms:W3CDTF">2025-10-21T23:45:56Z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0x0101008194FCDC8F68A54F94002561F324EDDD</vt:lpwstr>
  </property>
  <property fmtid="{D5CDD505-2E9C-101B-9397-08002B2CF9AE}" pid="3" name="Order">
    <vt:r8>3626400</vt:r8>
  </property>
  <property fmtid="{D5CDD505-2E9C-101B-9397-08002B2CF9AE}" pid="4" name="MediaServiceImageTags">
    <vt:lpwstr/>
  </property>
</Properties>
</file>